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tedwaypeterbo.sharepoint.com/UWPTBO/Shared Documents/General/REACHING HOME/Request for Proposals/RFP 2026 - Excess Funds/"/>
    </mc:Choice>
  </mc:AlternateContent>
  <xr:revisionPtr revIDLastSave="0" documentId="8_{7C506989-2298-4102-8237-3BBCD2C2A9B8}" xr6:coauthVersionLast="47" xr6:coauthVersionMax="47" xr10:uidLastSave="{00000000-0000-0000-0000-000000000000}"/>
  <bookViews>
    <workbookView xWindow="28692" yWindow="-108" windowWidth="29016" windowHeight="15696" xr2:uid="{955ADAC0-B526-4E0C-943C-4B34147AAA4F}"/>
  </bookViews>
  <sheets>
    <sheet name="EFT Calculation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'EFT Calculation'!$B$1:$R$21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9" i="1" l="1"/>
  <c r="G12" i="1"/>
  <c r="H12" i="1" s="1"/>
  <c r="G13" i="1"/>
  <c r="M13" i="1" s="1"/>
  <c r="H13" i="1"/>
  <c r="I13" i="1"/>
  <c r="J13" i="1"/>
  <c r="K13" i="1"/>
  <c r="L13" i="1"/>
  <c r="G14" i="1"/>
  <c r="J14" i="1" s="1"/>
  <c r="H14" i="1"/>
  <c r="O14" i="1" s="1"/>
  <c r="I14" i="1"/>
  <c r="M14" i="1"/>
  <c r="N14" i="1"/>
  <c r="G15" i="1"/>
  <c r="H15" i="1" s="1"/>
  <c r="I15" i="1"/>
  <c r="J15" i="1"/>
  <c r="K15" i="1"/>
  <c r="P15" i="1" s="1"/>
  <c r="L15" i="1"/>
  <c r="M15" i="1"/>
  <c r="N15" i="1"/>
  <c r="G16" i="1"/>
  <c r="L16" i="1" s="1"/>
  <c r="H16" i="1"/>
  <c r="J16" i="1"/>
  <c r="K16" i="1"/>
  <c r="G17" i="1"/>
  <c r="I17" i="1" s="1"/>
  <c r="H17" i="1"/>
  <c r="F8" i="1"/>
  <c r="G8" i="1" s="1"/>
  <c r="H8" i="1" s="1"/>
  <c r="O15" i="1" l="1"/>
  <c r="Q15" i="1"/>
  <c r="Q13" i="1"/>
  <c r="N12" i="1"/>
  <c r="N17" i="1"/>
  <c r="I16" i="1"/>
  <c r="Q16" i="1" s="1"/>
  <c r="M12" i="1"/>
  <c r="L12" i="1"/>
  <c r="L14" i="1"/>
  <c r="O13" i="1"/>
  <c r="J12" i="1"/>
  <c r="O12" i="1" s="1"/>
  <c r="M17" i="1"/>
  <c r="J17" i="1"/>
  <c r="O17" i="1" s="1"/>
  <c r="M16" i="1"/>
  <c r="P16" i="1" s="1"/>
  <c r="K14" i="1"/>
  <c r="N13" i="1"/>
  <c r="P13" i="1" s="1"/>
  <c r="Q12" i="1"/>
  <c r="I12" i="1"/>
  <c r="L17" i="1"/>
  <c r="K12" i="1"/>
  <c r="K17" i="1"/>
  <c r="P17" i="1" s="1"/>
  <c r="N16" i="1"/>
  <c r="Q17" i="1"/>
  <c r="L8" i="1"/>
  <c r="K8" i="1"/>
  <c r="I8" i="1"/>
  <c r="N8" i="1"/>
  <c r="J8" i="1"/>
  <c r="M8" i="1"/>
  <c r="F10" i="1"/>
  <c r="F11" i="1"/>
  <c r="F15" i="1"/>
  <c r="F16" i="1"/>
  <c r="F18" i="1"/>
  <c r="F9" i="1"/>
  <c r="P14" i="1" l="1"/>
  <c r="O16" i="1"/>
  <c r="P12" i="1"/>
  <c r="Q14" i="1"/>
  <c r="P8" i="1"/>
  <c r="O8" i="1"/>
  <c r="Q8" i="1"/>
  <c r="G9" i="1"/>
  <c r="G10" i="1"/>
  <c r="I10" i="1" l="1"/>
  <c r="H10" i="1"/>
  <c r="H9" i="1"/>
  <c r="I9" i="1"/>
  <c r="N9" i="1"/>
  <c r="M9" i="1"/>
  <c r="K9" i="1"/>
  <c r="L9" i="1"/>
  <c r="G18" i="1"/>
  <c r="G11" i="1"/>
  <c r="J9" i="1"/>
  <c r="N10" i="1"/>
  <c r="M10" i="1"/>
  <c r="J10" i="1"/>
  <c r="K10" i="1"/>
  <c r="L10" i="1"/>
  <c r="I11" i="1" l="1"/>
  <c r="H11" i="1"/>
  <c r="I18" i="1"/>
  <c r="H18" i="1"/>
  <c r="O9" i="1"/>
  <c r="O10" i="1"/>
  <c r="N18" i="1"/>
  <c r="J11" i="1"/>
  <c r="L18" i="1"/>
  <c r="M18" i="1"/>
  <c r="N11" i="1"/>
  <c r="J18" i="1"/>
  <c r="K18" i="1"/>
  <c r="K11" i="1"/>
  <c r="L11" i="1"/>
  <c r="M11" i="1"/>
  <c r="Q10" i="1"/>
  <c r="P10" i="1"/>
  <c r="Q9" i="1"/>
  <c r="P9" i="1"/>
  <c r="G19" i="1"/>
  <c r="I19" i="1" l="1"/>
  <c r="H19" i="1"/>
  <c r="J19" i="1"/>
  <c r="O11" i="1"/>
  <c r="O18" i="1"/>
  <c r="P18" i="1"/>
  <c r="N19" i="1"/>
  <c r="Q18" i="1"/>
  <c r="P11" i="1"/>
  <c r="M19" i="1"/>
  <c r="Q11" i="1"/>
  <c r="K19" i="1"/>
  <c r="L19" i="1"/>
  <c r="O19" i="1" l="1"/>
  <c r="P19" i="1"/>
</calcChain>
</file>

<file path=xl/sharedStrings.xml><?xml version="1.0" encoding="utf-8"?>
<sst xmlns="http://schemas.openxmlformats.org/spreadsheetml/2006/main" count="37" uniqueCount="35">
  <si>
    <t>MERCs</t>
  </si>
  <si>
    <t>Benefits</t>
  </si>
  <si>
    <t>Totals</t>
  </si>
  <si>
    <t>CPP @</t>
  </si>
  <si>
    <t>EI @</t>
  </si>
  <si>
    <t>Benefit 1</t>
  </si>
  <si>
    <t>Benefit 2</t>
  </si>
  <si>
    <t>Benefit 3</t>
  </si>
  <si>
    <t>Benefit 4</t>
  </si>
  <si>
    <t xml:space="preserve">Total </t>
  </si>
  <si>
    <t>Total</t>
  </si>
  <si>
    <t>Grand</t>
  </si>
  <si>
    <t>Employee</t>
  </si>
  <si>
    <t>Position</t>
  </si>
  <si>
    <t>Rate</t>
  </si>
  <si>
    <t>Hours</t>
  </si>
  <si>
    <t>Wages</t>
  </si>
  <si>
    <t>Mercs</t>
  </si>
  <si>
    <t>Staff Wages Totals</t>
  </si>
  <si>
    <t>STAFF SUMMARY DOCUMENT</t>
  </si>
  <si>
    <t>REACHING HOME</t>
  </si>
  <si>
    <t>PROJECT STAFF (Line 1 on Budget)</t>
  </si>
  <si>
    <t>Total Annual Hours</t>
  </si>
  <si>
    <t>EMPLOYER portion only</t>
  </si>
  <si>
    <t>WSIB</t>
  </si>
  <si>
    <t>example</t>
  </si>
  <si>
    <t>outreach worker</t>
  </si>
  <si>
    <t>Instructions</t>
  </si>
  <si>
    <t>1. Enter hourly rate in column E</t>
  </si>
  <si>
    <t>2. Enter the total number of hours for the project year in column D</t>
  </si>
  <si>
    <t>3. Enter WSIB Rate in cell J6</t>
  </si>
  <si>
    <r>
      <t xml:space="preserve">4. Enter other </t>
    </r>
    <r>
      <rPr>
        <b/>
        <u/>
        <sz val="12"/>
        <color rgb="FF000000"/>
        <rFont val="Arial"/>
        <family val="2"/>
      </rPr>
      <t>employer</t>
    </r>
    <r>
      <rPr>
        <sz val="12"/>
        <color rgb="FF000000"/>
        <rFont val="Arial"/>
        <family val="2"/>
      </rPr>
      <t xml:space="preserve"> paid eligible benefit rates in cells K6 to N6</t>
    </r>
  </si>
  <si>
    <t>5. Replace the information in cells K5 to N5 with the name of the benefits - Ensure that these are employer paid benefits only</t>
  </si>
  <si>
    <t xml:space="preserve">6. Enter the amount from cell Q16 onto the Proposed Budget form </t>
  </si>
  <si>
    <t>7. Complete one sheet for each year of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</si>
</sst>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;\-&quot;$&quot;#,##0.00"/>
    <numFmt numFmtId="43" formatCode="_-* #,##0.00_-;\-* #,##0.00_-;_-* &quot;-&quot;??_-;_-@_-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(* #,##0_);_(* \(#,##0\);_(* &quot;-&quot;??_);_(@_)"/>
    <numFmt numFmtId="167" formatCode="_-* #,##0_-;\-* #,##0_-;_-* &quot;-&quot;??_-;_-@_-"/>
    <numFmt numFmtId="168" formatCode="_-&quot;$&quot;* #,##0_-;\-&quot;$&quot;* #,##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74">
    <xf numFmtId="0" fontId="0" fillId="0" borderId="0" xfId="0"/>
    <xf numFmtId="166" fontId="2" fillId="0" borderId="0" xfId="2" applyNumberFormat="1" applyFont="1"/>
    <xf numFmtId="0" fontId="5" fillId="0" borderId="0" xfId="2" applyFont="1"/>
    <xf numFmtId="0" fontId="5" fillId="0" borderId="4" xfId="2" applyFont="1" applyBorder="1" applyAlignment="1">
      <alignment horizontal="left"/>
    </xf>
    <xf numFmtId="0" fontId="5" fillId="0" borderId="5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3" borderId="8" xfId="2" applyFont="1" applyFill="1" applyBorder="1" applyAlignment="1">
      <alignment horizontal="center"/>
    </xf>
    <xf numFmtId="0" fontId="5" fillId="3" borderId="9" xfId="2" applyFont="1" applyFill="1" applyBorder="1" applyAlignment="1">
      <alignment horizontal="center"/>
    </xf>
    <xf numFmtId="0" fontId="5" fillId="2" borderId="10" xfId="2" applyFont="1" applyFill="1" applyBorder="1" applyAlignment="1">
      <alignment horizontal="center"/>
    </xf>
    <xf numFmtId="0" fontId="5" fillId="2" borderId="9" xfId="2" applyFont="1" applyFill="1" applyBorder="1" applyAlignment="1">
      <alignment horizontal="center"/>
    </xf>
    <xf numFmtId="167" fontId="5" fillId="0" borderId="1" xfId="2" applyNumberFormat="1" applyFont="1" applyBorder="1"/>
    <xf numFmtId="167" fontId="5" fillId="0" borderId="1" xfId="2" applyNumberFormat="1" applyFont="1" applyBorder="1" applyAlignment="1">
      <alignment horizontal="center"/>
    </xf>
    <xf numFmtId="167" fontId="5" fillId="0" borderId="1" xfId="2" applyNumberFormat="1" applyFont="1" applyBorder="1" applyAlignment="1">
      <alignment horizontal="center" wrapText="1"/>
    </xf>
    <xf numFmtId="0" fontId="5" fillId="2" borderId="2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10" fontId="5" fillId="2" borderId="11" xfId="2" applyNumberFormat="1" applyFont="1" applyFill="1" applyBorder="1" applyAlignment="1">
      <alignment horizontal="center"/>
    </xf>
    <xf numFmtId="10" fontId="5" fillId="2" borderId="12" xfId="2" applyNumberFormat="1" applyFont="1" applyFill="1" applyBorder="1" applyAlignment="1">
      <alignment horizontal="center"/>
    </xf>
    <xf numFmtId="10" fontId="5" fillId="3" borderId="13" xfId="2" applyNumberFormat="1" applyFont="1" applyFill="1" applyBorder="1" applyAlignment="1">
      <alignment horizontal="center"/>
    </xf>
    <xf numFmtId="10" fontId="5" fillId="2" borderId="3" xfId="2" applyNumberFormat="1" applyFont="1" applyFill="1" applyBorder="1" applyAlignment="1">
      <alignment horizontal="center"/>
    </xf>
    <xf numFmtId="10" fontId="5" fillId="3" borderId="3" xfId="2" applyNumberFormat="1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6" fillId="0" borderId="0" xfId="2" applyFont="1"/>
    <xf numFmtId="0" fontId="6" fillId="2" borderId="14" xfId="2" applyFont="1" applyFill="1" applyBorder="1"/>
    <xf numFmtId="0" fontId="6" fillId="2" borderId="0" xfId="2" applyFont="1" applyFill="1"/>
    <xf numFmtId="0" fontId="6" fillId="3" borderId="0" xfId="2" applyFont="1" applyFill="1"/>
    <xf numFmtId="0" fontId="6" fillId="3" borderId="15" xfId="2" applyFont="1" applyFill="1" applyBorder="1"/>
    <xf numFmtId="0" fontId="6" fillId="2" borderId="16" xfId="2" applyFont="1" applyFill="1" applyBorder="1"/>
    <xf numFmtId="0" fontId="6" fillId="2" borderId="15" xfId="2" applyFont="1" applyFill="1" applyBorder="1"/>
    <xf numFmtId="167" fontId="6" fillId="0" borderId="0" xfId="2" applyNumberFormat="1" applyFont="1"/>
    <xf numFmtId="167" fontId="6" fillId="2" borderId="0" xfId="2" applyNumberFormat="1" applyFont="1" applyFill="1" applyAlignment="1">
      <alignment horizontal="center"/>
    </xf>
    <xf numFmtId="164" fontId="6" fillId="2" borderId="0" xfId="1" applyNumberFormat="1" applyFont="1" applyFill="1"/>
    <xf numFmtId="168" fontId="6" fillId="2" borderId="0" xfId="1" applyNumberFormat="1" applyFont="1" applyFill="1"/>
    <xf numFmtId="168" fontId="6" fillId="3" borderId="0" xfId="1" applyNumberFormat="1" applyFont="1" applyFill="1"/>
    <xf numFmtId="164" fontId="6" fillId="2" borderId="16" xfId="1" applyNumberFormat="1" applyFont="1" applyFill="1" applyBorder="1"/>
    <xf numFmtId="164" fontId="6" fillId="3" borderId="15" xfId="1" applyNumberFormat="1" applyFont="1" applyFill="1" applyBorder="1"/>
    <xf numFmtId="164" fontId="6" fillId="2" borderId="15" xfId="1" applyNumberFormat="1" applyFont="1" applyFill="1" applyBorder="1"/>
    <xf numFmtId="7" fontId="6" fillId="2" borderId="17" xfId="2" applyNumberFormat="1" applyFont="1" applyFill="1" applyBorder="1"/>
    <xf numFmtId="167" fontId="6" fillId="0" borderId="15" xfId="2" applyNumberFormat="1" applyFont="1" applyBorder="1"/>
    <xf numFmtId="167" fontId="6" fillId="0" borderId="1" xfId="2" applyNumberFormat="1" applyFont="1" applyBorder="1"/>
    <xf numFmtId="7" fontId="6" fillId="2" borderId="11" xfId="2" applyNumberFormat="1" applyFont="1" applyFill="1" applyBorder="1"/>
    <xf numFmtId="164" fontId="6" fillId="2" borderId="1" xfId="1" applyNumberFormat="1" applyFont="1" applyFill="1" applyBorder="1"/>
    <xf numFmtId="164" fontId="6" fillId="3" borderId="3" xfId="1" applyNumberFormat="1" applyFont="1" applyFill="1" applyBorder="1"/>
    <xf numFmtId="164" fontId="6" fillId="2" borderId="3" xfId="1" applyNumberFormat="1" applyFont="1" applyFill="1" applyBorder="1"/>
    <xf numFmtId="167" fontId="5" fillId="0" borderId="0" xfId="2" applyNumberFormat="1" applyFont="1"/>
    <xf numFmtId="7" fontId="6" fillId="2" borderId="4" xfId="2" applyNumberFormat="1" applyFont="1" applyFill="1" applyBorder="1"/>
    <xf numFmtId="43" fontId="6" fillId="2" borderId="5" xfId="2" applyNumberFormat="1" applyFont="1" applyFill="1" applyBorder="1" applyAlignment="1">
      <alignment horizontal="center"/>
    </xf>
    <xf numFmtId="164" fontId="5" fillId="2" borderId="5" xfId="1" applyNumberFormat="1" applyFont="1" applyFill="1" applyBorder="1"/>
    <xf numFmtId="164" fontId="5" fillId="3" borderId="5" xfId="1" applyNumberFormat="1" applyFont="1" applyFill="1" applyBorder="1"/>
    <xf numFmtId="164" fontId="5" fillId="3" borderId="6" xfId="1" applyNumberFormat="1" applyFont="1" applyFill="1" applyBorder="1"/>
    <xf numFmtId="164" fontId="5" fillId="2" borderId="19" xfId="1" applyNumberFormat="1" applyFont="1" applyFill="1" applyBorder="1"/>
    <xf numFmtId="167" fontId="6" fillId="4" borderId="0" xfId="2" applyNumberFormat="1" applyFont="1" applyFill="1"/>
    <xf numFmtId="7" fontId="6" fillId="4" borderId="20" xfId="2" applyNumberFormat="1" applyFont="1" applyFill="1" applyBorder="1"/>
    <xf numFmtId="43" fontId="6" fillId="4" borderId="0" xfId="2" applyNumberFormat="1" applyFont="1" applyFill="1" applyAlignment="1">
      <alignment horizontal="center"/>
    </xf>
    <xf numFmtId="164" fontId="6" fillId="4" borderId="0" xfId="1" applyNumberFormat="1" applyFont="1" applyFill="1"/>
    <xf numFmtId="164" fontId="6" fillId="4" borderId="15" xfId="1" applyNumberFormat="1" applyFont="1" applyFill="1" applyBorder="1"/>
    <xf numFmtId="164" fontId="6" fillId="4" borderId="18" xfId="1" applyNumberFormat="1" applyFont="1" applyFill="1" applyBorder="1"/>
    <xf numFmtId="164" fontId="5" fillId="5" borderId="19" xfId="1" applyNumberFormat="1" applyFont="1" applyFill="1" applyBorder="1"/>
    <xf numFmtId="7" fontId="6" fillId="0" borderId="17" xfId="2" applyNumberFormat="1" applyFont="1" applyBorder="1"/>
    <xf numFmtId="0" fontId="6" fillId="6" borderId="0" xfId="2" applyFont="1" applyFill="1"/>
    <xf numFmtId="7" fontId="6" fillId="6" borderId="17" xfId="2" applyNumberFormat="1" applyFont="1" applyFill="1" applyBorder="1"/>
    <xf numFmtId="167" fontId="6" fillId="6" borderId="0" xfId="2" applyNumberFormat="1" applyFont="1" applyFill="1" applyAlignment="1">
      <alignment horizontal="center"/>
    </xf>
    <xf numFmtId="164" fontId="6" fillId="6" borderId="0" xfId="1" applyNumberFormat="1" applyFont="1" applyFill="1"/>
    <xf numFmtId="168" fontId="6" fillId="6" borderId="0" xfId="1" applyNumberFormat="1" applyFont="1" applyFill="1"/>
    <xf numFmtId="164" fontId="6" fillId="6" borderId="16" xfId="1" applyNumberFormat="1" applyFont="1" applyFill="1" applyBorder="1"/>
    <xf numFmtId="164" fontId="6" fillId="6" borderId="15" xfId="1" applyNumberFormat="1" applyFont="1" applyFill="1" applyBorder="1"/>
    <xf numFmtId="0" fontId="7" fillId="0" borderId="0" xfId="0" applyFont="1"/>
    <xf numFmtId="0" fontId="9" fillId="0" borderId="0" xfId="0" applyFont="1"/>
    <xf numFmtId="0" fontId="3" fillId="0" borderId="0" xfId="0" applyFont="1" applyAlignment="1">
      <alignment horizontal="center" vertical="center"/>
    </xf>
    <xf numFmtId="0" fontId="2" fillId="4" borderId="19" xfId="2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4" borderId="4" xfId="2" applyFont="1" applyFill="1" applyBorder="1" applyAlignment="1">
      <alignment horizontal="center"/>
    </xf>
    <xf numFmtId="0" fontId="2" fillId="4" borderId="5" xfId="2" applyFont="1" applyFill="1" applyBorder="1" applyAlignment="1">
      <alignment horizontal="center"/>
    </xf>
    <xf numFmtId="0" fontId="2" fillId="4" borderId="6" xfId="2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 2" xfId="2" xr:uid="{2D7C8362-E4AA-4A96-947E-ADAA7711BB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58356</xdr:colOff>
      <xdr:row>0</xdr:row>
      <xdr:rowOff>53514</xdr:rowOff>
    </xdr:from>
    <xdr:to>
      <xdr:col>3</xdr:col>
      <xdr:colOff>571500</xdr:colOff>
      <xdr:row>2</xdr:row>
      <xdr:rowOff>59690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FB5552-26A8-4EB8-A2C1-C7E41EEF2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56" y="53514"/>
          <a:ext cx="2761044" cy="720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EC8E1-68D3-4AB2-802D-7C7CD6467456}">
  <sheetPr>
    <tabColor rgb="FF7030A0"/>
    <pageSetUpPr fitToPage="1"/>
  </sheetPr>
  <dimension ref="B1:R30"/>
  <sheetViews>
    <sheetView tabSelected="1" topLeftCell="B1" zoomScaleNormal="100" workbookViewId="0">
      <selection activeCell="G30" sqref="G30"/>
    </sheetView>
  </sheetViews>
  <sheetFormatPr defaultRowHeight="14.4" x14ac:dyDescent="0.3"/>
  <cols>
    <col min="1" max="1" width="0" hidden="1" customWidth="1"/>
    <col min="2" max="2" width="14" customWidth="1"/>
    <col min="3" max="3" width="18.77734375" customWidth="1"/>
    <col min="4" max="4" width="11.6640625" customWidth="1"/>
    <col min="5" max="5" width="9.33203125" bestFit="1" customWidth="1"/>
    <col min="6" max="6" width="8.77734375" bestFit="1" customWidth="1"/>
    <col min="7" max="7" width="10.6640625" bestFit="1" customWidth="1"/>
    <col min="8" max="8" width="9.44140625" bestFit="1" customWidth="1"/>
    <col min="9" max="9" width="10.5546875" bestFit="1" customWidth="1"/>
    <col min="10" max="10" width="9.6640625" bestFit="1" customWidth="1"/>
    <col min="11" max="14" width="10.5546875" bestFit="1" customWidth="1"/>
    <col min="15" max="15" width="9.44140625" bestFit="1" customWidth="1"/>
    <col min="16" max="16" width="11.44140625" customWidth="1"/>
    <col min="17" max="17" width="11.109375" customWidth="1"/>
    <col min="18" max="18" width="9" bestFit="1" customWidth="1"/>
  </cols>
  <sheetData>
    <row r="1" spans="2:18" ht="30.6" customHeight="1" x14ac:dyDescent="0.3"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2:18" ht="25.95" customHeight="1" x14ac:dyDescent="0.3">
      <c r="B2" s="70" t="s">
        <v>20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2:18" ht="17.399999999999999" x14ac:dyDescent="0.3">
      <c r="B3" s="70" t="s">
        <v>19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4" spans="2:18" x14ac:dyDescent="0.3">
      <c r="B4" s="1"/>
      <c r="C4" s="1"/>
      <c r="D4" s="1"/>
      <c r="E4" s="71" t="s">
        <v>0</v>
      </c>
      <c r="F4" s="72"/>
      <c r="G4" s="72"/>
      <c r="H4" s="72"/>
      <c r="I4" s="72"/>
      <c r="J4" s="73"/>
      <c r="K4" s="69" t="s">
        <v>1</v>
      </c>
      <c r="L4" s="69"/>
      <c r="M4" s="69"/>
      <c r="N4" s="69"/>
      <c r="O4" s="69" t="s">
        <v>2</v>
      </c>
      <c r="P4" s="69"/>
      <c r="Q4" s="69"/>
    </row>
    <row r="5" spans="2:18" ht="15.6" x14ac:dyDescent="0.3">
      <c r="B5" s="2"/>
      <c r="C5" s="2"/>
      <c r="D5" s="2"/>
      <c r="E5" s="3" t="s">
        <v>23</v>
      </c>
      <c r="F5" s="4"/>
      <c r="G5" s="4"/>
      <c r="H5" s="5" t="s">
        <v>3</v>
      </c>
      <c r="I5" s="5" t="s">
        <v>4</v>
      </c>
      <c r="J5" s="5" t="s">
        <v>24</v>
      </c>
      <c r="K5" s="6" t="s">
        <v>5</v>
      </c>
      <c r="L5" s="6" t="s">
        <v>6</v>
      </c>
      <c r="M5" s="6" t="s">
        <v>7</v>
      </c>
      <c r="N5" s="7" t="s">
        <v>8</v>
      </c>
      <c r="O5" s="8" t="s">
        <v>9</v>
      </c>
      <c r="P5" s="7" t="s">
        <v>10</v>
      </c>
      <c r="Q5" s="9" t="s">
        <v>11</v>
      </c>
    </row>
    <row r="6" spans="2:18" ht="46.8" x14ac:dyDescent="0.3">
      <c r="B6" s="10" t="s">
        <v>12</v>
      </c>
      <c r="C6" s="11" t="s">
        <v>13</v>
      </c>
      <c r="D6" s="12" t="s">
        <v>22</v>
      </c>
      <c r="E6" s="13" t="s">
        <v>14</v>
      </c>
      <c r="F6" s="14" t="s">
        <v>15</v>
      </c>
      <c r="G6" s="15" t="s">
        <v>16</v>
      </c>
      <c r="H6" s="16">
        <v>5.9499999999999997E-2</v>
      </c>
      <c r="I6" s="17">
        <v>1.4E-2</v>
      </c>
      <c r="J6" s="17">
        <v>4.4999999999999998E-2</v>
      </c>
      <c r="K6" s="18"/>
      <c r="L6" s="18"/>
      <c r="M6" s="18"/>
      <c r="N6" s="18"/>
      <c r="O6" s="19" t="s">
        <v>17</v>
      </c>
      <c r="P6" s="20" t="s">
        <v>1</v>
      </c>
      <c r="Q6" s="21" t="s">
        <v>10</v>
      </c>
    </row>
    <row r="7" spans="2:18" ht="15.6" x14ac:dyDescent="0.3">
      <c r="B7" s="22" t="s">
        <v>21</v>
      </c>
      <c r="C7" s="22"/>
      <c r="D7" s="22"/>
      <c r="E7" s="23"/>
      <c r="F7" s="24"/>
      <c r="G7" s="24"/>
      <c r="H7" s="24"/>
      <c r="I7" s="24"/>
      <c r="J7" s="24"/>
      <c r="K7" s="25"/>
      <c r="L7" s="25"/>
      <c r="M7" s="25"/>
      <c r="N7" s="26"/>
      <c r="O7" s="27"/>
      <c r="P7" s="26"/>
      <c r="Q7" s="28"/>
    </row>
    <row r="8" spans="2:18" ht="15.6" x14ac:dyDescent="0.3">
      <c r="B8" s="59" t="s">
        <v>25</v>
      </c>
      <c r="C8" s="59" t="s">
        <v>26</v>
      </c>
      <c r="D8" s="59">
        <v>1820</v>
      </c>
      <c r="E8" s="60">
        <v>25</v>
      </c>
      <c r="F8" s="61">
        <f t="shared" ref="F8" si="0">D8</f>
        <v>1820</v>
      </c>
      <c r="G8" s="62">
        <f t="shared" ref="G8" si="1">E8*F8</f>
        <v>45500</v>
      </c>
      <c r="H8" s="62">
        <f>MAX(0,IF(G8&gt;(74600-3500),4230.45,(G8-3500)*$H$6))</f>
        <v>2499</v>
      </c>
      <c r="I8" s="62">
        <f>MAX(0,IF(G8&gt;(68900),1123.07,((G8)*0.0163)*$I$6*100))*1.4</f>
        <v>1453.6340000000002</v>
      </c>
      <c r="J8" s="63">
        <f>$G8*J$6</f>
        <v>2047.5</v>
      </c>
      <c r="K8" s="63">
        <f t="shared" ref="K8:N8" si="2">$G8*K$6</f>
        <v>0</v>
      </c>
      <c r="L8" s="63">
        <f t="shared" si="2"/>
        <v>0</v>
      </c>
      <c r="M8" s="63">
        <f t="shared" si="2"/>
        <v>0</v>
      </c>
      <c r="N8" s="63">
        <f t="shared" si="2"/>
        <v>0</v>
      </c>
      <c r="O8" s="64">
        <f>SUM(H8:J8)</f>
        <v>6000.134</v>
      </c>
      <c r="P8" s="65">
        <f>SUM(K8:N8)</f>
        <v>0</v>
      </c>
      <c r="Q8" s="65">
        <f t="shared" ref="Q8" si="3">SUM(G8:N8)</f>
        <v>51500.133999999998</v>
      </c>
    </row>
    <row r="9" spans="2:18" ht="15.6" x14ac:dyDescent="0.3">
      <c r="B9" s="29">
        <v>1</v>
      </c>
      <c r="C9" s="29"/>
      <c r="D9" s="29"/>
      <c r="E9" s="58"/>
      <c r="F9" s="30">
        <f t="shared" ref="F9:F18" si="4">D9</f>
        <v>0</v>
      </c>
      <c r="G9" s="31">
        <f t="shared" ref="G9:G18" si="5">E9*F9</f>
        <v>0</v>
      </c>
      <c r="H9" s="31">
        <f t="shared" ref="H9:H18" si="6">MAX(0,IF(G9&gt;(68500-3500),3867.5,(G9-3500)*$H$6))</f>
        <v>0</v>
      </c>
      <c r="I9" s="31">
        <f t="shared" ref="I9:I18" si="7">MAX(0,IF(G9&gt;(63200),1049.12,((G9)*0.0166)*$I$6*100))</f>
        <v>0</v>
      </c>
      <c r="J9" s="32">
        <f>$G9*J$6</f>
        <v>0</v>
      </c>
      <c r="K9" s="33">
        <f>$K6*$G9</f>
        <v>0</v>
      </c>
      <c r="L9" s="33">
        <f>$L6*$G9</f>
        <v>0</v>
      </c>
      <c r="M9" s="33">
        <f>$M6*$G9</f>
        <v>0</v>
      </c>
      <c r="N9" s="33">
        <f>$N6*$G9</f>
        <v>0</v>
      </c>
      <c r="O9" s="34">
        <f>SUM(H9:J9)</f>
        <v>0</v>
      </c>
      <c r="P9" s="35">
        <f>SUM(K9:N9)</f>
        <v>0</v>
      </c>
      <c r="Q9" s="36">
        <f t="shared" ref="Q9:Q18" si="8">SUM(G9:N9)</f>
        <v>0</v>
      </c>
    </row>
    <row r="10" spans="2:18" ht="15.6" x14ac:dyDescent="0.3">
      <c r="B10" s="29">
        <v>2</v>
      </c>
      <c r="C10" s="29"/>
      <c r="D10" s="29"/>
      <c r="E10" s="37"/>
      <c r="F10" s="30">
        <f t="shared" si="4"/>
        <v>0</v>
      </c>
      <c r="G10" s="31">
        <f t="shared" si="5"/>
        <v>0</v>
      </c>
      <c r="H10" s="31">
        <f t="shared" si="6"/>
        <v>0</v>
      </c>
      <c r="I10" s="31">
        <f t="shared" si="7"/>
        <v>0</v>
      </c>
      <c r="J10" s="32">
        <f t="shared" ref="J10:N18" si="9">$G10*J$6</f>
        <v>0</v>
      </c>
      <c r="K10" s="33">
        <f t="shared" si="9"/>
        <v>0</v>
      </c>
      <c r="L10" s="33">
        <f t="shared" si="9"/>
        <v>0</v>
      </c>
      <c r="M10" s="33">
        <f t="shared" si="9"/>
        <v>0</v>
      </c>
      <c r="N10" s="33">
        <f t="shared" si="9"/>
        <v>0</v>
      </c>
      <c r="O10" s="34">
        <f t="shared" ref="O10:O18" si="10">SUM(H10:J10)</f>
        <v>0</v>
      </c>
      <c r="P10" s="35">
        <f t="shared" ref="P10:P11" si="11">SUM(K10:N10)</f>
        <v>0</v>
      </c>
      <c r="Q10" s="36">
        <f t="shared" si="8"/>
        <v>0</v>
      </c>
    </row>
    <row r="11" spans="2:18" ht="15.6" x14ac:dyDescent="0.3">
      <c r="B11" s="29">
        <v>3</v>
      </c>
      <c r="C11" s="29"/>
      <c r="D11" s="38"/>
      <c r="E11" s="37"/>
      <c r="F11" s="30">
        <f t="shared" si="4"/>
        <v>0</v>
      </c>
      <c r="G11" s="31">
        <f t="shared" si="5"/>
        <v>0</v>
      </c>
      <c r="H11" s="31">
        <f t="shared" si="6"/>
        <v>0</v>
      </c>
      <c r="I11" s="31">
        <f t="shared" si="7"/>
        <v>0</v>
      </c>
      <c r="J11" s="32">
        <f t="shared" si="9"/>
        <v>0</v>
      </c>
      <c r="K11" s="33">
        <f t="shared" si="9"/>
        <v>0</v>
      </c>
      <c r="L11" s="33">
        <f t="shared" si="9"/>
        <v>0</v>
      </c>
      <c r="M11" s="33">
        <f t="shared" si="9"/>
        <v>0</v>
      </c>
      <c r="N11" s="33">
        <f t="shared" si="9"/>
        <v>0</v>
      </c>
      <c r="O11" s="34">
        <f t="shared" si="10"/>
        <v>0</v>
      </c>
      <c r="P11" s="35">
        <f t="shared" si="11"/>
        <v>0</v>
      </c>
      <c r="Q11" s="36">
        <f t="shared" si="8"/>
        <v>0</v>
      </c>
    </row>
    <row r="12" spans="2:18" ht="15.6" x14ac:dyDescent="0.3">
      <c r="B12" s="29">
        <v>4</v>
      </c>
      <c r="C12" s="29"/>
      <c r="D12" s="29"/>
      <c r="E12" s="37"/>
      <c r="F12" s="30"/>
      <c r="G12" s="31">
        <f t="shared" ref="G12:G17" si="12">E12*F12</f>
        <v>0</v>
      </c>
      <c r="H12" s="31">
        <f t="shared" ref="H12:H17" si="13">MAX(0,IF(G12&gt;(68500-3500),3867.5,(G12-3500)*$H$6))</f>
        <v>0</v>
      </c>
      <c r="I12" s="31">
        <f t="shared" ref="I12:I17" si="14">MAX(0,IF(G12&gt;(63200),1049.12,((G12)*0.0166)*$I$6*100))</f>
        <v>0</v>
      </c>
      <c r="J12" s="32">
        <f t="shared" si="9"/>
        <v>0</v>
      </c>
      <c r="K12" s="33">
        <f t="shared" si="9"/>
        <v>0</v>
      </c>
      <c r="L12" s="33">
        <f t="shared" si="9"/>
        <v>0</v>
      </c>
      <c r="M12" s="33">
        <f t="shared" si="9"/>
        <v>0</v>
      </c>
      <c r="N12" s="33">
        <f t="shared" si="9"/>
        <v>0</v>
      </c>
      <c r="O12" s="34">
        <f t="shared" ref="O12:O17" si="15">SUM(H12:J12)</f>
        <v>0</v>
      </c>
      <c r="P12" s="35">
        <f t="shared" ref="P12:P17" si="16">SUM(K12:N12)</f>
        <v>0</v>
      </c>
      <c r="Q12" s="36">
        <f t="shared" ref="Q12:Q17" si="17">SUM(G12:N12)</f>
        <v>0</v>
      </c>
    </row>
    <row r="13" spans="2:18" ht="15.6" x14ac:dyDescent="0.3">
      <c r="B13" s="29">
        <v>5</v>
      </c>
      <c r="C13" s="29"/>
      <c r="D13" s="29"/>
      <c r="E13" s="37"/>
      <c r="F13" s="30"/>
      <c r="G13" s="31">
        <f t="shared" si="12"/>
        <v>0</v>
      </c>
      <c r="H13" s="31">
        <f t="shared" si="13"/>
        <v>0</v>
      </c>
      <c r="I13" s="31">
        <f t="shared" si="14"/>
        <v>0</v>
      </c>
      <c r="J13" s="32">
        <f t="shared" si="9"/>
        <v>0</v>
      </c>
      <c r="K13" s="33">
        <f t="shared" si="9"/>
        <v>0</v>
      </c>
      <c r="L13" s="33">
        <f t="shared" si="9"/>
        <v>0</v>
      </c>
      <c r="M13" s="33">
        <f t="shared" si="9"/>
        <v>0</v>
      </c>
      <c r="N13" s="33">
        <f t="shared" si="9"/>
        <v>0</v>
      </c>
      <c r="O13" s="34">
        <f t="shared" si="15"/>
        <v>0</v>
      </c>
      <c r="P13" s="35">
        <f t="shared" si="16"/>
        <v>0</v>
      </c>
      <c r="Q13" s="36">
        <f t="shared" si="17"/>
        <v>0</v>
      </c>
    </row>
    <row r="14" spans="2:18" ht="15.6" x14ac:dyDescent="0.3">
      <c r="B14" s="29">
        <v>6</v>
      </c>
      <c r="C14" s="29"/>
      <c r="D14" s="29"/>
      <c r="E14" s="37"/>
      <c r="F14" s="30"/>
      <c r="G14" s="31">
        <f t="shared" si="12"/>
        <v>0</v>
      </c>
      <c r="H14" s="31">
        <f t="shared" si="13"/>
        <v>0</v>
      </c>
      <c r="I14" s="31">
        <f t="shared" si="14"/>
        <v>0</v>
      </c>
      <c r="J14" s="32">
        <f t="shared" si="9"/>
        <v>0</v>
      </c>
      <c r="K14" s="33">
        <f t="shared" si="9"/>
        <v>0</v>
      </c>
      <c r="L14" s="33">
        <f t="shared" si="9"/>
        <v>0</v>
      </c>
      <c r="M14" s="33">
        <f t="shared" si="9"/>
        <v>0</v>
      </c>
      <c r="N14" s="33">
        <f t="shared" si="9"/>
        <v>0</v>
      </c>
      <c r="O14" s="34">
        <f t="shared" si="15"/>
        <v>0</v>
      </c>
      <c r="P14" s="35">
        <f t="shared" si="16"/>
        <v>0</v>
      </c>
      <c r="Q14" s="36">
        <f t="shared" si="17"/>
        <v>0</v>
      </c>
    </row>
    <row r="15" spans="2:18" ht="15.6" x14ac:dyDescent="0.3">
      <c r="B15" s="29">
        <v>7</v>
      </c>
      <c r="C15" s="29"/>
      <c r="D15" s="29"/>
      <c r="E15" s="37"/>
      <c r="F15" s="30">
        <f t="shared" si="4"/>
        <v>0</v>
      </c>
      <c r="G15" s="31">
        <f t="shared" si="12"/>
        <v>0</v>
      </c>
      <c r="H15" s="31">
        <f t="shared" si="13"/>
        <v>0</v>
      </c>
      <c r="I15" s="31">
        <f t="shared" si="14"/>
        <v>0</v>
      </c>
      <c r="J15" s="32">
        <f t="shared" si="9"/>
        <v>0</v>
      </c>
      <c r="K15" s="33">
        <f t="shared" si="9"/>
        <v>0</v>
      </c>
      <c r="L15" s="33">
        <f t="shared" si="9"/>
        <v>0</v>
      </c>
      <c r="M15" s="33">
        <f t="shared" si="9"/>
        <v>0</v>
      </c>
      <c r="N15" s="33">
        <f t="shared" si="9"/>
        <v>0</v>
      </c>
      <c r="O15" s="34">
        <f t="shared" si="15"/>
        <v>0</v>
      </c>
      <c r="P15" s="35">
        <f t="shared" si="16"/>
        <v>0</v>
      </c>
      <c r="Q15" s="36">
        <f t="shared" si="17"/>
        <v>0</v>
      </c>
    </row>
    <row r="16" spans="2:18" ht="15.6" x14ac:dyDescent="0.3">
      <c r="B16" s="29">
        <v>8</v>
      </c>
      <c r="C16" s="29"/>
      <c r="D16" s="29"/>
      <c r="E16" s="37"/>
      <c r="F16" s="30">
        <f t="shared" si="4"/>
        <v>0</v>
      </c>
      <c r="G16" s="31">
        <f t="shared" si="12"/>
        <v>0</v>
      </c>
      <c r="H16" s="31">
        <f t="shared" si="13"/>
        <v>0</v>
      </c>
      <c r="I16" s="31">
        <f t="shared" si="14"/>
        <v>0</v>
      </c>
      <c r="J16" s="32">
        <f t="shared" si="9"/>
        <v>0</v>
      </c>
      <c r="K16" s="33">
        <f t="shared" si="9"/>
        <v>0</v>
      </c>
      <c r="L16" s="33">
        <f t="shared" si="9"/>
        <v>0</v>
      </c>
      <c r="M16" s="33">
        <f t="shared" si="9"/>
        <v>0</v>
      </c>
      <c r="N16" s="33">
        <f t="shared" si="9"/>
        <v>0</v>
      </c>
      <c r="O16" s="34">
        <f t="shared" si="15"/>
        <v>0</v>
      </c>
      <c r="P16" s="35">
        <f t="shared" si="16"/>
        <v>0</v>
      </c>
      <c r="Q16" s="36">
        <f t="shared" si="17"/>
        <v>0</v>
      </c>
    </row>
    <row r="17" spans="2:17" ht="15.6" x14ac:dyDescent="0.3">
      <c r="B17" s="29">
        <v>9</v>
      </c>
      <c r="C17" s="29"/>
      <c r="D17" s="29"/>
      <c r="E17" s="37"/>
      <c r="F17" s="30"/>
      <c r="G17" s="31">
        <f t="shared" si="12"/>
        <v>0</v>
      </c>
      <c r="H17" s="31">
        <f t="shared" si="13"/>
        <v>0</v>
      </c>
      <c r="I17" s="31">
        <f t="shared" si="14"/>
        <v>0</v>
      </c>
      <c r="J17" s="32">
        <f t="shared" si="9"/>
        <v>0</v>
      </c>
      <c r="K17" s="33">
        <f t="shared" si="9"/>
        <v>0</v>
      </c>
      <c r="L17" s="33">
        <f t="shared" si="9"/>
        <v>0</v>
      </c>
      <c r="M17" s="33">
        <f t="shared" si="9"/>
        <v>0</v>
      </c>
      <c r="N17" s="33">
        <f t="shared" si="9"/>
        <v>0</v>
      </c>
      <c r="O17" s="34">
        <f t="shared" si="15"/>
        <v>0</v>
      </c>
      <c r="P17" s="35">
        <f t="shared" si="16"/>
        <v>0</v>
      </c>
      <c r="Q17" s="36">
        <f t="shared" si="17"/>
        <v>0</v>
      </c>
    </row>
    <row r="18" spans="2:17" ht="15.6" x14ac:dyDescent="0.3">
      <c r="B18" s="29">
        <v>10</v>
      </c>
      <c r="C18" s="39"/>
      <c r="D18" s="39"/>
      <c r="E18" s="40"/>
      <c r="F18" s="30">
        <f t="shared" si="4"/>
        <v>0</v>
      </c>
      <c r="G18" s="41">
        <f t="shared" si="5"/>
        <v>0</v>
      </c>
      <c r="H18" s="31">
        <f t="shared" si="6"/>
        <v>0</v>
      </c>
      <c r="I18" s="41">
        <f t="shared" si="7"/>
        <v>0</v>
      </c>
      <c r="J18" s="32">
        <f t="shared" si="9"/>
        <v>0</v>
      </c>
      <c r="K18" s="33">
        <f t="shared" si="9"/>
        <v>0</v>
      </c>
      <c r="L18" s="33">
        <f t="shared" si="9"/>
        <v>0</v>
      </c>
      <c r="M18" s="33">
        <f t="shared" si="9"/>
        <v>0</v>
      </c>
      <c r="N18" s="33">
        <f t="shared" si="9"/>
        <v>0</v>
      </c>
      <c r="O18" s="34">
        <f t="shared" si="10"/>
        <v>0</v>
      </c>
      <c r="P18" s="42">
        <f t="shared" ref="P18" si="18">SUM(K18:N18)</f>
        <v>0</v>
      </c>
      <c r="Q18" s="43">
        <f t="shared" si="8"/>
        <v>0</v>
      </c>
    </row>
    <row r="19" spans="2:17" ht="15.6" x14ac:dyDescent="0.3">
      <c r="B19" s="29"/>
      <c r="C19" s="44" t="s">
        <v>18</v>
      </c>
      <c r="D19" s="29"/>
      <c r="E19" s="45"/>
      <c r="F19" s="46"/>
      <c r="G19" s="47">
        <f t="shared" ref="G19:P19" si="19">SUM(G9:G18)</f>
        <v>0</v>
      </c>
      <c r="H19" s="47">
        <f t="shared" si="19"/>
        <v>0</v>
      </c>
      <c r="I19" s="47">
        <f t="shared" si="19"/>
        <v>0</v>
      </c>
      <c r="J19" s="47">
        <f t="shared" si="19"/>
        <v>0</v>
      </c>
      <c r="K19" s="48">
        <f t="shared" si="19"/>
        <v>0</v>
      </c>
      <c r="L19" s="48">
        <f t="shared" si="19"/>
        <v>0</v>
      </c>
      <c r="M19" s="48">
        <f t="shared" si="19"/>
        <v>0</v>
      </c>
      <c r="N19" s="49">
        <f t="shared" si="19"/>
        <v>0</v>
      </c>
      <c r="O19" s="50">
        <f t="shared" si="19"/>
        <v>0</v>
      </c>
      <c r="P19" s="48">
        <f t="shared" si="19"/>
        <v>0</v>
      </c>
      <c r="Q19" s="57">
        <f>SUM(Q9:Q18)</f>
        <v>0</v>
      </c>
    </row>
    <row r="20" spans="2:17" ht="15.6" x14ac:dyDescent="0.3">
      <c r="B20" s="51"/>
      <c r="C20" s="51"/>
      <c r="D20" s="51"/>
      <c r="E20" s="52"/>
      <c r="F20" s="53"/>
      <c r="G20" s="54"/>
      <c r="H20" s="54"/>
      <c r="I20" s="54"/>
      <c r="J20" s="54"/>
      <c r="K20" s="54"/>
      <c r="L20" s="54"/>
      <c r="M20" s="55"/>
      <c r="N20" s="55"/>
      <c r="O20" s="54"/>
      <c r="P20" s="55"/>
      <c r="Q20" s="56"/>
    </row>
    <row r="22" spans="2:17" ht="15.6" x14ac:dyDescent="0.3">
      <c r="B22" s="67" t="s">
        <v>27</v>
      </c>
    </row>
    <row r="24" spans="2:17" ht="15.6" x14ac:dyDescent="0.3">
      <c r="B24" s="66" t="s">
        <v>28</v>
      </c>
      <c r="I24" s="66"/>
    </row>
    <row r="25" spans="2:17" ht="15.6" x14ac:dyDescent="0.3">
      <c r="B25" s="66" t="s">
        <v>29</v>
      </c>
      <c r="I25" s="66"/>
    </row>
    <row r="26" spans="2:17" ht="15.6" x14ac:dyDescent="0.3">
      <c r="B26" s="66" t="s">
        <v>30</v>
      </c>
      <c r="I26" s="66"/>
    </row>
    <row r="27" spans="2:17" ht="15.6" x14ac:dyDescent="0.3">
      <c r="B27" s="66" t="s">
        <v>31</v>
      </c>
      <c r="I27" s="66"/>
    </row>
    <row r="28" spans="2:17" ht="15.6" x14ac:dyDescent="0.3">
      <c r="B28" s="66" t="s">
        <v>32</v>
      </c>
    </row>
    <row r="29" spans="2:17" ht="15.6" x14ac:dyDescent="0.3">
      <c r="B29" s="66" t="s">
        <v>33</v>
      </c>
    </row>
    <row r="30" spans="2:17" ht="15.6" x14ac:dyDescent="0.3">
      <c r="B30" s="67" t="s">
        <v>34</v>
      </c>
    </row>
  </sheetData>
  <mergeCells count="6">
    <mergeCell ref="B1:R1"/>
    <mergeCell ref="K4:N4"/>
    <mergeCell ref="O4:Q4"/>
    <mergeCell ref="B3:R3"/>
    <mergeCell ref="B2:R2"/>
    <mergeCell ref="E4:J4"/>
  </mergeCells>
  <pageMargins left="0.7" right="0.7" top="0.75" bottom="0.75" header="0.3" footer="0.3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74CAA441F43A4DBEB6C7AF081DCCB4" ma:contentTypeVersion="15" ma:contentTypeDescription="Create a new document." ma:contentTypeScope="" ma:versionID="ac36ab167659d4e7720fa2c2e55c7dc6">
  <xsd:schema xmlns:xsd="http://www.w3.org/2001/XMLSchema" xmlns:xs="http://www.w3.org/2001/XMLSchema" xmlns:p="http://schemas.microsoft.com/office/2006/metadata/properties" xmlns:ns2="03bc95d4-fa46-4c45-a281-213e46c65831" xmlns:ns3="cdb569ae-ba29-4ef6-8363-7dfd6c918efb" xmlns:ns4="7eb48aae-0ad5-4767-819c-26dc4e41f85d" targetNamespace="http://schemas.microsoft.com/office/2006/metadata/properties" ma:root="true" ma:fieldsID="13342dcf62023559044e347568b6150a" ns2:_="" ns3:_="" ns4:_="">
    <xsd:import namespace="03bc95d4-fa46-4c45-a281-213e46c65831"/>
    <xsd:import namespace="cdb569ae-ba29-4ef6-8363-7dfd6c918efb"/>
    <xsd:import namespace="7eb48aae-0ad5-4767-819c-26dc4e41f8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bc95d4-fa46-4c45-a281-213e46c65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761bef1-e1f3-4c60-856d-e4070aed26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b569ae-ba29-4ef6-8363-7dfd6c918ef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8aba5cd-4b09-49c5-a0e0-a948ebc08785}" ma:internalName="TaxCatchAll" ma:showField="CatchAllData" ma:web="cdb569ae-ba29-4ef6-8363-7dfd6c918e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b48aae-0ad5-4767-819c-26dc4e41f85d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bc95d4-fa46-4c45-a281-213e46c65831">
      <Terms xmlns="http://schemas.microsoft.com/office/infopath/2007/PartnerControls"/>
    </lcf76f155ced4ddcb4097134ff3c332f>
    <TaxCatchAll xmlns="cdb569ae-ba29-4ef6-8363-7dfd6c918efb" xsi:nil="true"/>
  </documentManagement>
</p:properties>
</file>

<file path=customXml/itemProps1.xml><?xml version="1.0" encoding="utf-8"?>
<ds:datastoreItem xmlns:ds="http://schemas.openxmlformats.org/officeDocument/2006/customXml" ds:itemID="{92BCFF15-1100-4EE2-9206-0169199EAE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34B9BD-2D48-4C3D-97AC-01716DB34A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bc95d4-fa46-4c45-a281-213e46c65831"/>
    <ds:schemaRef ds:uri="cdb569ae-ba29-4ef6-8363-7dfd6c918efb"/>
    <ds:schemaRef ds:uri="7eb48aae-0ad5-4767-819c-26dc4e41f8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A80B97-46CE-4F32-9588-C61427B86A04}">
  <ds:schemaRefs>
    <ds:schemaRef ds:uri="http://schemas.microsoft.com/office/2006/metadata/properties"/>
    <ds:schemaRef ds:uri="http://schemas.microsoft.com/office/infopath/2007/PartnerControls"/>
    <ds:schemaRef ds:uri="03bc95d4-fa46-4c45-a281-213e46c65831"/>
    <ds:schemaRef ds:uri="cdb569ae-ba29-4ef6-8363-7dfd6c918e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EFT Calculation</vt:lpstr>
      <vt:lpstr>'EFT Calculation'!Print_Area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AMan</dc:creator>
  <cp:keywords/>
  <dc:description/>
  <cp:lastModifiedBy>Celeste Joy Uson</cp:lastModifiedBy>
  <cp:revision/>
  <cp:lastPrinted>2023-05-24T17:02:42Z</cp:lastPrinted>
  <dcterms:created xsi:type="dcterms:W3CDTF">2019-10-29T19:45:53Z</dcterms:created>
  <dcterms:modified xsi:type="dcterms:W3CDTF">2026-07-07T13:39:26Z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0x010100E474CAA441F43A4DBEB6C7AF081DCCB4</vt:lpwstr>
  </property>
  <property fmtid="{D5CDD505-2E9C-101B-9397-08002B2CF9AE}" pid="3" name="Order">
    <vt:r8>25876000</vt:r8>
  </property>
  <property fmtid="{D5CDD505-2E9C-101B-9397-08002B2CF9AE}" pid="4" name="MediaServiceImageTags">
    <vt:lpwstr/>
  </property>
</Properties>
</file>